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12120" windowHeight="7710"/>
  </bookViews>
  <sheets>
    <sheet name="Simulador" sheetId="1" r:id="rId1"/>
  </sheets>
  <calcPr calcId="145621" concurrentCalc="0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21" i="1"/>
  <c r="H20" i="1"/>
  <c r="H18" i="1"/>
  <c r="H19" i="1"/>
  <c r="H27" i="1"/>
  <c r="H31" i="1"/>
  <c r="H30" i="1"/>
  <c r="H29" i="1"/>
  <c r="H28" i="1"/>
  <c r="H23" i="1"/>
  <c r="H14" i="1"/>
  <c r="H32" i="1"/>
  <c r="C32" i="1"/>
  <c r="C23" i="1"/>
  <c r="C14" i="1"/>
</calcChain>
</file>

<file path=xl/comments1.xml><?xml version="1.0" encoding="utf-8"?>
<comments xmlns="http://schemas.openxmlformats.org/spreadsheetml/2006/main">
  <authors>
    <author>sic02</author>
  </authors>
  <commentList>
    <comment ref="H8" authorId="0">
      <text>
        <r>
          <rPr>
            <b/>
            <sz val="8"/>
            <color indexed="81"/>
            <rFont val="Tahoma"/>
            <family val="2"/>
          </rPr>
          <t>sic02:</t>
        </r>
        <r>
          <rPr>
            <sz val="8"/>
            <color indexed="81"/>
            <rFont val="Tahoma"/>
            <family val="2"/>
          </rPr>
          <t xml:space="preserve">
Quanto você precisa guardar por mês</t>
        </r>
      </text>
    </comment>
    <comment ref="H9" authorId="0">
      <text>
        <r>
          <rPr>
            <b/>
            <sz val="8"/>
            <color indexed="81"/>
            <rFont val="Tahoma"/>
            <family val="2"/>
          </rPr>
          <t>sic02:</t>
        </r>
        <r>
          <rPr>
            <sz val="8"/>
            <color indexed="81"/>
            <rFont val="Tahoma"/>
            <family val="2"/>
          </rPr>
          <t xml:space="preserve">
Quanto você guardará por mês.</t>
        </r>
      </text>
    </comment>
    <comment ref="H10" authorId="0">
      <text>
        <r>
          <rPr>
            <b/>
            <sz val="8"/>
            <color indexed="81"/>
            <rFont val="Tahoma"/>
            <family val="2"/>
          </rPr>
          <t>sic02:</t>
        </r>
        <r>
          <rPr>
            <sz val="8"/>
            <color indexed="81"/>
            <rFont val="Tahoma"/>
            <family val="2"/>
          </rPr>
          <t xml:space="preserve">
Quanto você guardará por mês.</t>
        </r>
      </text>
    </comment>
    <comment ref="H11" authorId="0">
      <text>
        <r>
          <rPr>
            <b/>
            <sz val="8"/>
            <color indexed="81"/>
            <rFont val="Tahoma"/>
            <family val="2"/>
          </rPr>
          <t>sic02:</t>
        </r>
        <r>
          <rPr>
            <sz val="8"/>
            <color indexed="81"/>
            <rFont val="Tahoma"/>
            <family val="2"/>
          </rPr>
          <t xml:space="preserve">
Quanto você guardará por mês.</t>
        </r>
      </text>
    </comment>
    <comment ref="H12" authorId="0">
      <text>
        <r>
          <rPr>
            <b/>
            <sz val="8"/>
            <color indexed="81"/>
            <rFont val="Tahoma"/>
            <family val="2"/>
          </rPr>
          <t>sic02:</t>
        </r>
        <r>
          <rPr>
            <sz val="8"/>
            <color indexed="81"/>
            <rFont val="Tahoma"/>
            <family val="2"/>
          </rPr>
          <t xml:space="preserve">
Quanto você guardará por mês.</t>
        </r>
      </text>
    </comment>
    <comment ref="H13" authorId="0">
      <text>
        <r>
          <rPr>
            <b/>
            <sz val="8"/>
            <color indexed="81"/>
            <rFont val="Tahoma"/>
            <family val="2"/>
          </rPr>
          <t>sic02:</t>
        </r>
        <r>
          <rPr>
            <sz val="8"/>
            <color indexed="81"/>
            <rFont val="Tahoma"/>
            <family val="2"/>
          </rPr>
          <t xml:space="preserve">
Quanto você guardará por mês.</t>
        </r>
      </text>
    </comment>
    <comment ref="G17" authorId="0">
      <text>
        <r>
          <rPr>
            <b/>
            <sz val="8"/>
            <color indexed="81"/>
            <rFont val="Tahoma"/>
            <family val="2"/>
          </rPr>
          <t>sic02:</t>
        </r>
        <r>
          <rPr>
            <sz val="8"/>
            <color indexed="81"/>
            <rFont val="Tahoma"/>
            <family val="2"/>
          </rPr>
          <t xml:space="preserve">
Em algumas ADM de consórcio, o seguro é sobre o saldo devedor, ou seja, decresce a cada parcela.</t>
        </r>
      </text>
    </comment>
    <comment ref="H18" authorId="0">
      <text>
        <r>
          <rPr>
            <b/>
            <sz val="8"/>
            <color indexed="81"/>
            <rFont val="Tahoma"/>
            <family val="2"/>
          </rPr>
          <t>sic02:</t>
        </r>
        <r>
          <rPr>
            <sz val="8"/>
            <color indexed="81"/>
            <rFont val="Tahoma"/>
            <family val="2"/>
          </rPr>
          <t xml:space="preserve">
OBS.: Em consórcio de imóveis, nas primeiras parcelas deverá somar taxa de adesão, de acordo com política do consórcio</t>
        </r>
      </text>
    </comment>
    <comment ref="H27" authorId="0">
      <text>
        <r>
          <rPr>
            <b/>
            <sz val="8"/>
            <color indexed="81"/>
            <rFont val="Tahoma"/>
            <family val="2"/>
          </rPr>
          <t>sic02:</t>
        </r>
        <r>
          <rPr>
            <sz val="8"/>
            <color indexed="81"/>
            <rFont val="Tahoma"/>
            <family val="2"/>
          </rPr>
          <t xml:space="preserve">
Quanto você pagará por mês. Somar ainda o custo do IOF.</t>
        </r>
      </text>
    </comment>
  </commentList>
</comments>
</file>

<file path=xl/sharedStrings.xml><?xml version="1.0" encoding="utf-8"?>
<sst xmlns="http://schemas.openxmlformats.org/spreadsheetml/2006/main" count="38" uniqueCount="26">
  <si>
    <t xml:space="preserve"> </t>
  </si>
  <si>
    <t>Objetivo</t>
  </si>
  <si>
    <t>Meses</t>
  </si>
  <si>
    <t>Parcela</t>
  </si>
  <si>
    <t>Casa</t>
  </si>
  <si>
    <t>Carro</t>
  </si>
  <si>
    <t>Previdência</t>
  </si>
  <si>
    <t>TOTAL</t>
  </si>
  <si>
    <t>2. Consorcio</t>
  </si>
  <si>
    <t>3. Financiamento</t>
  </si>
  <si>
    <t>Taxa de juros</t>
  </si>
  <si>
    <t>1. Aplicacao</t>
  </si>
  <si>
    <t>Valor a acumular</t>
  </si>
  <si>
    <t>Tx ADM</t>
  </si>
  <si>
    <t>Seguro</t>
  </si>
  <si>
    <t>Fundo Reserva</t>
  </si>
  <si>
    <t>Moto</t>
  </si>
  <si>
    <t>Camionete</t>
  </si>
  <si>
    <t>Valor do bem</t>
  </si>
  <si>
    <t>Valor do financiamento</t>
  </si>
  <si>
    <t>Simulador de Investimentos</t>
  </si>
  <si>
    <t>Imóvel</t>
  </si>
  <si>
    <t>OBS.: Este simulador apresenta números aproximados, por arredondamento de fórmulas.</t>
  </si>
  <si>
    <t>Não decida apenas pelo valor. Avalie a disponibilidade do recurso e o seu poder de espera.</t>
  </si>
  <si>
    <t>Esta planilha é parte integrante do livro Finanças na Prática, de Eliane Jaqueline D. Metzner</t>
  </si>
  <si>
    <t>* Direitos Autorais Reservados.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</si>
</sst>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&quot;R$ &quot;#,##0.00"/>
    <numFmt numFmtId="167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1" xfId="1" applyFont="1" applyBorder="1" applyProtection="1">
      <protection locked="0"/>
    </xf>
    <xf numFmtId="165" fontId="0" fillId="0" borderId="1" xfId="1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64" fontId="2" fillId="0" borderId="1" xfId="1" applyFont="1" applyBorder="1" applyProtection="1">
      <protection locked="0"/>
    </xf>
    <xf numFmtId="165" fontId="2" fillId="0" borderId="1" xfId="1" applyNumberFormat="1" applyFont="1" applyBorder="1" applyProtection="1"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9" fontId="0" fillId="0" borderId="1" xfId="2" applyFont="1" applyBorder="1" applyProtection="1">
      <protection locked="0"/>
    </xf>
    <xf numFmtId="9" fontId="0" fillId="0" borderId="1" xfId="2" applyFont="1" applyBorder="1" applyAlignment="1" applyProtection="1">
      <alignment horizontal="right"/>
      <protection locked="0"/>
    </xf>
    <xf numFmtId="164" fontId="2" fillId="0" borderId="1" xfId="1" applyFont="1" applyBorder="1" applyAlignment="1" applyProtection="1">
      <alignment horizontal="right"/>
      <protection locked="0"/>
    </xf>
    <xf numFmtId="0" fontId="0" fillId="0" borderId="0" xfId="0" applyProtection="1"/>
    <xf numFmtId="0" fontId="2" fillId="2" borderId="1" xfId="0" applyFont="1" applyFill="1" applyBorder="1" applyAlignment="1" applyProtection="1">
      <alignment horizontal="center"/>
    </xf>
    <xf numFmtId="166" fontId="2" fillId="2" borderId="1" xfId="1" applyNumberFormat="1" applyFont="1" applyFill="1" applyBorder="1" applyAlignment="1" applyProtection="1">
      <alignment horizontal="right"/>
    </xf>
    <xf numFmtId="9" fontId="0" fillId="0" borderId="1" xfId="2" applyNumberFormat="1" applyFont="1" applyBorder="1" applyProtection="1">
      <protection locked="0"/>
    </xf>
    <xf numFmtId="167" fontId="0" fillId="0" borderId="1" xfId="2" applyNumberFormat="1" applyFont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10" fontId="0" fillId="0" borderId="8" xfId="2" applyNumberFormat="1" applyFont="1" applyBorder="1" applyAlignment="1" applyProtection="1">
      <alignment horizontal="center"/>
      <protection locked="0"/>
    </xf>
    <xf numFmtId="10" fontId="0" fillId="0" borderId="9" xfId="2" applyNumberFormat="1" applyFont="1" applyBorder="1" applyAlignment="1" applyProtection="1">
      <alignment horizontal="center"/>
      <protection locked="0"/>
    </xf>
    <xf numFmtId="10" fontId="0" fillId="0" borderId="10" xfId="2" applyNumberFormat="1" applyFont="1" applyBorder="1" applyAlignment="1" applyProtection="1">
      <alignment horizontal="center"/>
      <protection locked="0"/>
    </xf>
    <xf numFmtId="165" fontId="2" fillId="0" borderId="8" xfId="1" applyNumberFormat="1" applyFont="1" applyBorder="1" applyAlignment="1" applyProtection="1">
      <alignment horizontal="center"/>
      <protection locked="0"/>
    </xf>
    <xf numFmtId="165" fontId="2" fillId="0" borderId="9" xfId="1" applyNumberFormat="1" applyFont="1" applyBorder="1" applyAlignment="1" applyProtection="1">
      <alignment horizontal="center"/>
      <protection locked="0"/>
    </xf>
    <xf numFmtId="165" fontId="2" fillId="0" borderId="10" xfId="1" applyNumberFormat="1" applyFont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10" fontId="2" fillId="0" borderId="8" xfId="2" applyNumberFormat="1" applyFont="1" applyBorder="1" applyAlignment="1" applyProtection="1">
      <alignment horizontal="center"/>
      <protection locked="0"/>
    </xf>
    <xf numFmtId="10" fontId="2" fillId="0" borderId="9" xfId="2" applyNumberFormat="1" applyFont="1" applyBorder="1" applyAlignment="1" applyProtection="1">
      <alignment horizontal="center"/>
      <protection locked="0"/>
    </xf>
    <xf numFmtId="10" fontId="2" fillId="0" borderId="10" xfId="2" applyNumberFormat="1" applyFont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"/>
  <sheetViews>
    <sheetView showGridLines="0" tabSelected="1" topLeftCell="A3" zoomScale="140" zoomScaleNormal="140" workbookViewId="0">
      <selection activeCell="A3" sqref="A3"/>
    </sheetView>
  </sheetViews>
  <sheetFormatPr defaultRowHeight="15" x14ac:dyDescent="0.25"/>
  <cols>
    <col min="1" max="1" width="2.7109375" style="1" customWidth="1"/>
    <col min="2" max="2" width="16.7109375" style="1" customWidth="1"/>
    <col min="3" max="3" width="21.140625" style="1" customWidth="1"/>
    <col min="4" max="4" width="10" style="1" customWidth="1"/>
    <col min="5" max="5" width="7.85546875" style="1" bestFit="1" customWidth="1"/>
    <col min="6" max="6" width="8" style="1" bestFit="1" customWidth="1"/>
    <col min="7" max="7" width="8.7109375" style="1" customWidth="1"/>
    <col min="8" max="8" width="16.85546875" style="1" customWidth="1"/>
    <col min="9" max="16384" width="9.140625" style="1"/>
  </cols>
  <sheetData>
    <row r="1" spans="1:9" hidden="1" x14ac:dyDescent="0.25">
      <c r="B1" s="37" t="s">
        <v>24</v>
      </c>
      <c r="C1" s="38"/>
      <c r="D1" s="38"/>
      <c r="E1" s="38"/>
      <c r="F1" s="38"/>
      <c r="G1" s="38"/>
      <c r="H1" s="39"/>
    </row>
    <row r="2" spans="1:9" hidden="1" x14ac:dyDescent="0.25">
      <c r="B2" s="40" t="s">
        <v>25</v>
      </c>
      <c r="C2" s="41"/>
      <c r="D2" s="41"/>
      <c r="E2" s="41"/>
      <c r="F2" s="41"/>
      <c r="G2" s="41"/>
      <c r="H2" s="42"/>
    </row>
    <row r="3" spans="1:9" ht="23.25" x14ac:dyDescent="0.35">
      <c r="A3" s="1" t="s">
        <v>0</v>
      </c>
      <c r="B3" s="46" t="s">
        <v>20</v>
      </c>
      <c r="C3" s="47"/>
      <c r="D3" s="47"/>
      <c r="E3" s="47"/>
      <c r="F3" s="47"/>
      <c r="G3" s="47"/>
      <c r="H3" s="48"/>
    </row>
    <row r="4" spans="1:9" ht="23.25" x14ac:dyDescent="0.35">
      <c r="A4" s="2"/>
      <c r="B4" s="3" t="s">
        <v>22</v>
      </c>
      <c r="C4" s="4"/>
      <c r="D4" s="4"/>
      <c r="E4" s="4"/>
      <c r="F4" s="4"/>
      <c r="G4" s="4"/>
      <c r="H4" s="5"/>
      <c r="I4" s="2"/>
    </row>
    <row r="5" spans="1:9" ht="17.25" customHeight="1" x14ac:dyDescent="0.35">
      <c r="B5" s="6" t="s">
        <v>23</v>
      </c>
      <c r="C5" s="7"/>
      <c r="D5" s="7"/>
      <c r="E5" s="7"/>
      <c r="F5" s="7"/>
      <c r="G5" s="7"/>
      <c r="H5" s="8"/>
      <c r="I5" s="2"/>
    </row>
    <row r="6" spans="1:9" ht="17.25" customHeight="1" x14ac:dyDescent="0.35">
      <c r="C6" s="9"/>
      <c r="D6" s="9"/>
      <c r="E6" s="9"/>
      <c r="F6" s="9"/>
      <c r="G6" s="9"/>
      <c r="H6" s="9"/>
      <c r="I6" s="2"/>
    </row>
    <row r="7" spans="1:9" x14ac:dyDescent="0.25">
      <c r="B7" s="10" t="s">
        <v>11</v>
      </c>
    </row>
    <row r="8" spans="1:9" x14ac:dyDescent="0.25">
      <c r="B8" s="11" t="s">
        <v>1</v>
      </c>
      <c r="C8" s="12" t="s">
        <v>12</v>
      </c>
      <c r="D8" s="12" t="s">
        <v>2</v>
      </c>
      <c r="E8" s="28" t="s">
        <v>10</v>
      </c>
      <c r="F8" s="29"/>
      <c r="G8" s="30"/>
      <c r="H8" s="24" t="s">
        <v>3</v>
      </c>
    </row>
    <row r="9" spans="1:9" x14ac:dyDescent="0.25">
      <c r="B9" s="13" t="s">
        <v>21</v>
      </c>
      <c r="C9" s="14">
        <v>100000</v>
      </c>
      <c r="D9" s="15">
        <v>120</v>
      </c>
      <c r="E9" s="31">
        <v>4.4999999999999997E-3</v>
      </c>
      <c r="F9" s="32"/>
      <c r="G9" s="33"/>
      <c r="H9" s="25">
        <f>(PMT(E9,D9,,C9,1))*-1</f>
        <v>627.49071237487806</v>
      </c>
    </row>
    <row r="10" spans="1:9" x14ac:dyDescent="0.25">
      <c r="B10" s="13" t="s">
        <v>5</v>
      </c>
      <c r="C10" s="14">
        <v>30000</v>
      </c>
      <c r="D10" s="15">
        <v>60</v>
      </c>
      <c r="E10" s="31">
        <v>4.4999999999999997E-3</v>
      </c>
      <c r="F10" s="32"/>
      <c r="G10" s="33"/>
      <c r="H10" s="25">
        <f t="shared" ref="H10:H13" si="0">(PMT(E10,D10,,C10,1))*-1</f>
        <v>434.69505698718012</v>
      </c>
    </row>
    <row r="11" spans="1:9" x14ac:dyDescent="0.25">
      <c r="B11" s="13" t="s">
        <v>6</v>
      </c>
      <c r="C11" s="14">
        <v>100000</v>
      </c>
      <c r="D11" s="15">
        <v>360</v>
      </c>
      <c r="E11" s="31">
        <v>4.4999999999999997E-3</v>
      </c>
      <c r="F11" s="32"/>
      <c r="G11" s="33"/>
      <c r="H11" s="25">
        <f t="shared" si="0"/>
        <v>111.03115168702278</v>
      </c>
    </row>
    <row r="12" spans="1:9" x14ac:dyDescent="0.25">
      <c r="B12" s="13"/>
      <c r="C12" s="14">
        <v>5000</v>
      </c>
      <c r="D12" s="15">
        <v>36</v>
      </c>
      <c r="E12" s="31">
        <v>4.4999999999999997E-3</v>
      </c>
      <c r="F12" s="32"/>
      <c r="G12" s="33"/>
      <c r="H12" s="25">
        <f t="shared" si="0"/>
        <v>127.67953385720374</v>
      </c>
    </row>
    <row r="13" spans="1:9" x14ac:dyDescent="0.25">
      <c r="B13" s="13"/>
      <c r="C13" s="14">
        <v>5000</v>
      </c>
      <c r="D13" s="15">
        <v>24</v>
      </c>
      <c r="E13" s="31">
        <v>4.4999999999999997E-3</v>
      </c>
      <c r="F13" s="32"/>
      <c r="G13" s="33"/>
      <c r="H13" s="25">
        <f t="shared" si="0"/>
        <v>196.86783395322999</v>
      </c>
    </row>
    <row r="14" spans="1:9" x14ac:dyDescent="0.25">
      <c r="B14" s="16" t="s">
        <v>7</v>
      </c>
      <c r="C14" s="17">
        <f>SUM(C10:C13)</f>
        <v>140000</v>
      </c>
      <c r="D14" s="18"/>
      <c r="E14" s="43"/>
      <c r="F14" s="44"/>
      <c r="G14" s="45"/>
      <c r="H14" s="25">
        <f>SUM(H9:H13)</f>
        <v>1497.7642888595149</v>
      </c>
    </row>
    <row r="15" spans="1:9" x14ac:dyDescent="0.25">
      <c r="H15" s="23"/>
    </row>
    <row r="16" spans="1:9" x14ac:dyDescent="0.25">
      <c r="B16" s="10" t="s">
        <v>8</v>
      </c>
      <c r="H16" s="23"/>
    </row>
    <row r="17" spans="2:8" ht="30" x14ac:dyDescent="0.25">
      <c r="B17" s="11" t="s">
        <v>1</v>
      </c>
      <c r="C17" s="12" t="s">
        <v>18</v>
      </c>
      <c r="D17" s="12" t="s">
        <v>2</v>
      </c>
      <c r="E17" s="12" t="s">
        <v>13</v>
      </c>
      <c r="F17" s="19" t="s">
        <v>15</v>
      </c>
      <c r="G17" s="12" t="s">
        <v>14</v>
      </c>
      <c r="H17" s="24" t="s">
        <v>3</v>
      </c>
    </row>
    <row r="18" spans="2:8" x14ac:dyDescent="0.25">
      <c r="B18" s="13" t="s">
        <v>21</v>
      </c>
      <c r="C18" s="14">
        <v>100000</v>
      </c>
      <c r="D18" s="15">
        <v>120</v>
      </c>
      <c r="E18" s="26">
        <v>0.13</v>
      </c>
      <c r="F18" s="26">
        <v>0.04</v>
      </c>
      <c r="G18" s="27">
        <v>5.5199999999999997E-4</v>
      </c>
      <c r="H18" s="25">
        <f>((C18+(C18*(E18+F18)))/D18)+(C18*G18)</f>
        <v>1030.2</v>
      </c>
    </row>
    <row r="19" spans="2:8" x14ac:dyDescent="0.25">
      <c r="B19" s="13" t="s">
        <v>5</v>
      </c>
      <c r="C19" s="14">
        <v>30000</v>
      </c>
      <c r="D19" s="15">
        <v>60</v>
      </c>
      <c r="E19" s="26">
        <v>0.1</v>
      </c>
      <c r="F19" s="26">
        <v>0.03</v>
      </c>
      <c r="G19" s="27">
        <v>5.5199999999999997E-4</v>
      </c>
      <c r="H19" s="25">
        <f>((C19+(C19*(E19+F19)))/D19)+(C19*G19)</f>
        <v>581.55999999999995</v>
      </c>
    </row>
    <row r="20" spans="2:8" x14ac:dyDescent="0.25">
      <c r="B20" s="13" t="s">
        <v>16</v>
      </c>
      <c r="C20" s="14">
        <v>10000</v>
      </c>
      <c r="D20" s="15">
        <v>60</v>
      </c>
      <c r="E20" s="26">
        <v>0.11</v>
      </c>
      <c r="F20" s="26">
        <v>0.03</v>
      </c>
      <c r="G20" s="27">
        <v>5.5199999999999997E-4</v>
      </c>
      <c r="H20" s="25">
        <f>((C20+(C20*(E20+F20)))/D20)+(C20*G20)</f>
        <v>195.52</v>
      </c>
    </row>
    <row r="21" spans="2:8" x14ac:dyDescent="0.25">
      <c r="B21" s="13" t="s">
        <v>17</v>
      </c>
      <c r="C21" s="14">
        <v>100000</v>
      </c>
      <c r="D21" s="15">
        <v>100</v>
      </c>
      <c r="E21" s="26">
        <v>0.09</v>
      </c>
      <c r="F21" s="26">
        <v>0.04</v>
      </c>
      <c r="G21" s="27">
        <v>5.5199999999999997E-4</v>
      </c>
      <c r="H21" s="25">
        <f>((C21+(C21*(E21+F21)))/D21)+(C21*G21)</f>
        <v>1185.2</v>
      </c>
    </row>
    <row r="22" spans="2:8" x14ac:dyDescent="0.25">
      <c r="B22" s="13"/>
      <c r="C22" s="14"/>
      <c r="D22" s="15"/>
      <c r="E22" s="20"/>
      <c r="F22" s="20"/>
      <c r="G22" s="21"/>
      <c r="H22" s="25"/>
    </row>
    <row r="23" spans="2:8" x14ac:dyDescent="0.25">
      <c r="B23" s="16" t="s">
        <v>7</v>
      </c>
      <c r="C23" s="17">
        <f>SUM(C19:C22)</f>
        <v>140000</v>
      </c>
      <c r="D23" s="18"/>
      <c r="E23" s="18"/>
      <c r="F23" s="18"/>
      <c r="G23" s="22"/>
      <c r="H23" s="25">
        <f>SUM(H18:H22)</f>
        <v>2992.48</v>
      </c>
    </row>
    <row r="24" spans="2:8" x14ac:dyDescent="0.25">
      <c r="H24" s="23"/>
    </row>
    <row r="25" spans="2:8" x14ac:dyDescent="0.25">
      <c r="B25" s="10" t="s">
        <v>9</v>
      </c>
      <c r="H25" s="23"/>
    </row>
    <row r="26" spans="2:8" x14ac:dyDescent="0.25">
      <c r="B26" s="11" t="s">
        <v>1</v>
      </c>
      <c r="C26" s="12" t="s">
        <v>19</v>
      </c>
      <c r="D26" s="12" t="s">
        <v>2</v>
      </c>
      <c r="E26" s="28" t="s">
        <v>10</v>
      </c>
      <c r="F26" s="29"/>
      <c r="G26" s="30"/>
      <c r="H26" s="24" t="s">
        <v>3</v>
      </c>
    </row>
    <row r="27" spans="2:8" x14ac:dyDescent="0.25">
      <c r="B27" s="13" t="s">
        <v>4</v>
      </c>
      <c r="C27" s="14">
        <v>100000</v>
      </c>
      <c r="D27" s="15">
        <v>120</v>
      </c>
      <c r="E27" s="31">
        <v>0.01</v>
      </c>
      <c r="F27" s="32"/>
      <c r="G27" s="33"/>
      <c r="H27" s="25">
        <f>C27/((1-(1+E27)^-D27)/E27)</f>
        <v>1434.7094840258728</v>
      </c>
    </row>
    <row r="28" spans="2:8" x14ac:dyDescent="0.25">
      <c r="B28" s="13" t="s">
        <v>5</v>
      </c>
      <c r="C28" s="14">
        <v>30000</v>
      </c>
      <c r="D28" s="15">
        <v>60</v>
      </c>
      <c r="E28" s="31">
        <v>1.7999999999999999E-2</v>
      </c>
      <c r="F28" s="32"/>
      <c r="G28" s="33"/>
      <c r="H28" s="25">
        <f>C28/((1-(1+E28)^-D28)/E28)</f>
        <v>821.7589920242857</v>
      </c>
    </row>
    <row r="29" spans="2:8" x14ac:dyDescent="0.25">
      <c r="B29" s="13"/>
      <c r="C29" s="14">
        <v>5000</v>
      </c>
      <c r="D29" s="15">
        <v>36</v>
      </c>
      <c r="E29" s="31">
        <v>0.03</v>
      </c>
      <c r="F29" s="32"/>
      <c r="G29" s="33"/>
      <c r="H29" s="25">
        <f>C29/((1-(1+E29)^-D29)/E29)</f>
        <v>229.01897092078542</v>
      </c>
    </row>
    <row r="30" spans="2:8" x14ac:dyDescent="0.25">
      <c r="B30" s="13"/>
      <c r="C30" s="14">
        <v>5000</v>
      </c>
      <c r="D30" s="15">
        <v>24</v>
      </c>
      <c r="E30" s="31">
        <v>0.03</v>
      </c>
      <c r="F30" s="32"/>
      <c r="G30" s="33"/>
      <c r="H30" s="25">
        <f>C30/((1-(1+E30)^-D30)/E30)</f>
        <v>295.2370797448495</v>
      </c>
    </row>
    <row r="31" spans="2:8" x14ac:dyDescent="0.25">
      <c r="B31" s="13"/>
      <c r="C31" s="14">
        <v>5000</v>
      </c>
      <c r="D31" s="15">
        <v>12</v>
      </c>
      <c r="E31" s="31">
        <v>0.03</v>
      </c>
      <c r="F31" s="32"/>
      <c r="G31" s="33"/>
      <c r="H31" s="25">
        <f>C31/((1-(1+E31)^-D31)/E31)</f>
        <v>502.31042736481544</v>
      </c>
    </row>
    <row r="32" spans="2:8" x14ac:dyDescent="0.25">
      <c r="B32" s="16" t="s">
        <v>7</v>
      </c>
      <c r="C32" s="17">
        <f>SUM(C28:C31)</f>
        <v>45000</v>
      </c>
      <c r="D32" s="18"/>
      <c r="E32" s="34"/>
      <c r="F32" s="35"/>
      <c r="G32" s="36"/>
      <c r="H32" s="25">
        <f>SUM(H28:H31)</f>
        <v>1848.3254700547361</v>
      </c>
    </row>
  </sheetData>
  <sheetProtection password="C7D4" sheet="1" formatCells="0" formatColumns="0" formatRows="0" insertColumns="0" insertRows="0" insertHyperlinks="0" deleteColumns="0" deleteRows="0" selectLockedCells="1" sort="0" autoFilter="0" pivotTables="0"/>
  <mergeCells count="17">
    <mergeCell ref="B1:H1"/>
    <mergeCell ref="B2:H2"/>
    <mergeCell ref="E29:G29"/>
    <mergeCell ref="E30:G30"/>
    <mergeCell ref="E31:G31"/>
    <mergeCell ref="E9:G9"/>
    <mergeCell ref="E10:G10"/>
    <mergeCell ref="E11:G11"/>
    <mergeCell ref="E12:G12"/>
    <mergeCell ref="E13:G13"/>
    <mergeCell ref="E14:G14"/>
    <mergeCell ref="B3:H3"/>
    <mergeCell ref="E8:G8"/>
    <mergeCell ref="E26:G26"/>
    <mergeCell ref="E27:G27"/>
    <mergeCell ref="E28:G28"/>
    <mergeCell ref="E32:G3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Simulador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Eliane</cp:lastModifiedBy>
  <cp:lastPrinted>2012-02-05T13:39:42Z</cp:lastPrinted>
  <dcterms:created xsi:type="dcterms:W3CDTF">2012-01-08T13:31:13Z</dcterms:created>
  <dcterms:modified xsi:type="dcterms:W3CDTF">2018-02-24T19:01:27Z</dcterms:modified>
</cp:coreProperties>
</file>